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_0" sheetId="1" r:id="rId1"/>
    <sheet name="3200_33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<sst xmlns="http://schemas.openxmlformats.org/spreadsheetml/2006/main" count="494" uniqueCount="175">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</sst>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I%20&#1090;&#1088;&#1080;&#1084;\za%20MF\B3_2024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I%20&#1090;&#1088;&#1080;&#1084;\za%20MF\B3_2024_0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45382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359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2935000</v>
          </cell>
          <cell r="G187">
            <v>544383</v>
          </cell>
          <cell r="H187">
            <v>0</v>
          </cell>
          <cell r="I187">
            <v>0</v>
          </cell>
          <cell r="J187">
            <v>81669</v>
          </cell>
        </row>
        <row r="190">
          <cell r="E190">
            <v>330000</v>
          </cell>
          <cell r="G190">
            <v>23093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534000</v>
          </cell>
          <cell r="G196">
            <v>0</v>
          </cell>
          <cell r="H196">
            <v>0</v>
          </cell>
          <cell r="I196">
            <v>0</v>
          </cell>
          <cell r="J196">
            <v>100791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134550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80985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4855000</v>
          </cell>
          <cell r="G378">
            <v>782652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182460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31,03,2024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45382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1600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7000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-8600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31,03,2024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B114" sqref="B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КРДОПБГДСРСБНА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175263817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3"/>
      <c r="D13" s="33"/>
      <c r="E13" s="38" t="str">
        <f>+'[1]OTCHET'!E12</f>
        <v>код по ЕБК:</v>
      </c>
      <c r="F13" s="39" t="str">
        <f>+'[1]OTCHET'!F12</f>
        <v>3200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359</v>
      </c>
      <c r="G22" s="111">
        <f t="shared" si="0"/>
        <v>359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359</v>
      </c>
      <c r="G25" s="136">
        <f aca="true" t="shared" si="2" ref="G25:M25">+G26+G30+G31+G32+G33</f>
        <v>359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359</v>
      </c>
      <c r="G32" s="177">
        <f>'[1]OTCHET'!G110+'[1]OTCHET'!G119+'[1]OTCHET'!G135+'[1]OTCHET'!G136</f>
        <v>359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4855000</v>
      </c>
      <c r="F38" s="217">
        <f t="shared" si="3"/>
        <v>965471</v>
      </c>
      <c r="G38" s="218">
        <f t="shared" si="3"/>
        <v>783011</v>
      </c>
      <c r="H38" s="219">
        <f t="shared" si="3"/>
        <v>0</v>
      </c>
      <c r="I38" s="219">
        <f t="shared" si="3"/>
        <v>0</v>
      </c>
      <c r="J38" s="220">
        <f t="shared" si="3"/>
        <v>182460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3799000</v>
      </c>
      <c r="F39" s="229">
        <f t="shared" si="4"/>
        <v>749936</v>
      </c>
      <c r="G39" s="230">
        <f t="shared" si="4"/>
        <v>567476</v>
      </c>
      <c r="H39" s="231">
        <f t="shared" si="4"/>
        <v>0</v>
      </c>
      <c r="I39" s="231">
        <f t="shared" si="4"/>
        <v>0</v>
      </c>
      <c r="J39" s="232">
        <f t="shared" si="4"/>
        <v>182460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2935000</v>
      </c>
      <c r="F40" s="237">
        <f t="shared" si="1"/>
        <v>626052</v>
      </c>
      <c r="G40" s="238">
        <f>'[1]OTCHET'!G187</f>
        <v>544383</v>
      </c>
      <c r="H40" s="239">
        <f>'[1]OTCHET'!H187</f>
        <v>0</v>
      </c>
      <c r="I40" s="239">
        <f>'[1]OTCHET'!I187</f>
        <v>0</v>
      </c>
      <c r="J40" s="240">
        <f>'[1]OTCHET'!J187</f>
        <v>81669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330000</v>
      </c>
      <c r="F41" s="245">
        <f t="shared" si="1"/>
        <v>23093</v>
      </c>
      <c r="G41" s="246">
        <f>'[1]OTCHET'!G190</f>
        <v>23093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534000</v>
      </c>
      <c r="F42" s="252">
        <f t="shared" si="1"/>
        <v>100791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100791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1056000</v>
      </c>
      <c r="F43" s="258">
        <f t="shared" si="1"/>
        <v>215535</v>
      </c>
      <c r="G43" s="259">
        <f>+'[1]OTCHET'!G205+'[1]OTCHET'!G223+'[1]OTCHET'!G274</f>
        <v>215535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4855000</v>
      </c>
      <c r="F56" s="301">
        <f t="shared" si="5"/>
        <v>965112</v>
      </c>
      <c r="G56" s="302">
        <f t="shared" si="5"/>
        <v>782652</v>
      </c>
      <c r="H56" s="303">
        <f t="shared" si="5"/>
        <v>0</v>
      </c>
      <c r="I56" s="304">
        <f t="shared" si="5"/>
        <v>0</v>
      </c>
      <c r="J56" s="305">
        <f t="shared" si="5"/>
        <v>182460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4855000</v>
      </c>
      <c r="F57" s="307">
        <f t="shared" si="1"/>
        <v>782652</v>
      </c>
      <c r="G57" s="308">
        <f>+'[1]OTCHET'!G364+'[1]OTCHET'!G378+'[1]OTCHET'!G391</f>
        <v>782652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182460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182460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/>
      <c r="I107" s="436"/>
      <c r="J107" s="437" t="str">
        <f>+'[1]OTCHET'!B608</f>
        <v>31,03,2024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63" operator="notEqual" stopIfTrue="1">
      <formula>0</formula>
    </cfRule>
  </conditionalFormatting>
  <conditionalFormatting sqref="E105:J105">
    <cfRule type="cellIs" priority="20" dxfId="63" operator="notEqual" stopIfTrue="1">
      <formula>0</formula>
    </cfRule>
  </conditionalFormatting>
  <conditionalFormatting sqref="G107:H107 B107">
    <cfRule type="cellIs" priority="19" dxfId="64" operator="equal" stopIfTrue="1">
      <formula>0</formula>
    </cfRule>
  </conditionalFormatting>
  <conditionalFormatting sqref="I114 E110">
    <cfRule type="cellIs" priority="18" dxfId="65" operator="equal" stopIfTrue="1">
      <formula>0</formula>
    </cfRule>
  </conditionalFormatting>
  <conditionalFormatting sqref="J107">
    <cfRule type="cellIs" priority="17" dxfId="66" operator="equal" stopIfTrue="1">
      <formula>0</formula>
    </cfRule>
  </conditionalFormatting>
  <conditionalFormatting sqref="E114:F114">
    <cfRule type="cellIs" priority="16" dxfId="65" operator="equal" stopIfTrue="1">
      <formula>0</formula>
    </cfRule>
  </conditionalFormatting>
  <conditionalFormatting sqref="F15">
    <cfRule type="cellIs" priority="11" dxfId="67" operator="equal" stopIfTrue="1">
      <formula>"Чужди средства"</formula>
    </cfRule>
    <cfRule type="cellIs" priority="12" dxfId="68" operator="equal" stopIfTrue="1">
      <formula>"СЕС - ДМП"</formula>
    </cfRule>
    <cfRule type="cellIs" priority="13" dxfId="69" operator="equal" stopIfTrue="1">
      <formula>"СЕС - РА"</formula>
    </cfRule>
    <cfRule type="cellIs" priority="14" dxfId="70" operator="equal" stopIfTrue="1">
      <formula>"СЕС - ДЕС"</formula>
    </cfRule>
    <cfRule type="cellIs" priority="15" dxfId="71" operator="equal" stopIfTrue="1">
      <formula>"СЕС - КСФ"</formula>
    </cfRule>
  </conditionalFormatting>
  <conditionalFormatting sqref="B105">
    <cfRule type="cellIs" priority="10" dxfId="72" operator="notEqual" stopIfTrue="1">
      <formula>0</formula>
    </cfRule>
  </conditionalFormatting>
  <conditionalFormatting sqref="I11:J11">
    <cfRule type="cellIs" priority="6" dxfId="73" operator="between" stopIfTrue="1">
      <formula>1000000000000</formula>
      <formula>9999999999999990</formula>
    </cfRule>
    <cfRule type="cellIs" priority="7" dxfId="74" operator="between" stopIfTrue="1">
      <formula>10000000000</formula>
      <formula>999999999999</formula>
    </cfRule>
    <cfRule type="cellIs" priority="8" dxfId="75" operator="between" stopIfTrue="1">
      <formula>1000000</formula>
      <formula>99999999</formula>
    </cfRule>
    <cfRule type="cellIs" priority="9" dxfId="76" operator="between" stopIfTrue="1">
      <formula>100</formula>
      <formula>9999</formula>
    </cfRule>
  </conditionalFormatting>
  <conditionalFormatting sqref="E15">
    <cfRule type="cellIs" priority="1" dxfId="67" operator="equal" stopIfTrue="1">
      <formula>"Чужди средства"</formula>
    </cfRule>
    <cfRule type="cellIs" priority="2" dxfId="68" operator="equal" stopIfTrue="1">
      <formula>"СЕС - ДМП"</formula>
    </cfRule>
    <cfRule type="cellIs" priority="3" dxfId="69" operator="equal" stopIfTrue="1">
      <formula>"СЕС - РА"</formula>
    </cfRule>
    <cfRule type="cellIs" priority="4" dxfId="70" operator="equal" stopIfTrue="1">
      <formula>"СЕС - ДЕС"</formula>
    </cfRule>
    <cfRule type="cellIs" priority="5" dxfId="71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8" zoomScaleNormal="6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45382</v>
      </c>
      <c r="G11" s="25" t="s">
        <v>1</v>
      </c>
      <c r="H11" s="26">
        <f>+'[2]OTCHET'!H9</f>
        <v>175263817</v>
      </c>
      <c r="I11" s="27">
        <f>+'[2]OTCHET'!I9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3"/>
      <c r="D13" s="33"/>
      <c r="E13" s="38" t="str">
        <f>+'[2]OTCHET'!E12</f>
        <v>код по ЕБК:</v>
      </c>
      <c r="F13" s="39" t="str">
        <f>+'[2]OTCHET'!F12</f>
        <v>3200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+'[2]OTCHET'!E15</f>
        <v>33</v>
      </c>
      <c r="F15" s="45" t="str">
        <f>'[2]OTCHET'!F15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'[2]OTCHET'!E22+'[2]OTCHET'!E28+'[2]OTCHET'!E33+'[2]OTCHET'!E39+'[2]OTCHET'!E47+'[2]OTCHET'!E52+'[2]OTCHET'!E58+'[2]OTCHET'!E61+'[2]OTCHET'!E64+'[2]OTCHET'!E65+'[2]OTCHET'!E72+'[2]OTCHET'!E73</f>
        <v>0</v>
      </c>
      <c r="F23" s="119">
        <f aca="true" t="shared" si="1" ref="F23:F88">+G23+H23+I23+J23</f>
        <v>0</v>
      </c>
      <c r="G23" s="120">
        <f>'[2]OTCHET'!G22+'[2]OTCHET'!G28+'[2]OTCHET'!G33+'[2]OTCHET'!G39+'[2]OTCHET'!G47+'[2]OTCHET'!G52+'[2]OTCHET'!G58+'[2]OTCHET'!G61+'[2]OTCHET'!G64+'[2]OTCHET'!G65+'[2]OTCHET'!G72+'[2]OTCHET'!G73</f>
        <v>0</v>
      </c>
      <c r="H23" s="121">
        <f>'[2]OTCHET'!H22+'[2]OTCHET'!H28+'[2]OTCHET'!H33+'[2]OTCHET'!H39+'[2]OTCHET'!H47+'[2]OTCHET'!H52+'[2]OTCHET'!H58+'[2]OTCHET'!H61+'[2]OTCHET'!H64+'[2]OTCHET'!H65+'[2]OTCHET'!H72+'[2]OTCHET'!H73</f>
        <v>0</v>
      </c>
      <c r="I23" s="121">
        <f>'[2]OTCHET'!I22+'[2]OTCHET'!I28+'[2]OTCHET'!I33+'[2]OTCHET'!I39+'[2]OTCHET'!I47+'[2]OTCHET'!I52+'[2]OTCHET'!I58+'[2]OTCHET'!I61+'[2]OTCHET'!I64+'[2]OTCHET'!I65+'[2]OTCHET'!I72+'[2]OTCHET'!I73</f>
        <v>0</v>
      </c>
      <c r="J23" s="122">
        <f>'[2]OTCHET'!J22+'[2]OTCHET'!J28+'[2]OTCHET'!J33+'[2]OTCHET'!J39+'[2]OTCHET'!J47+'[2]OTCHET'!J52+'[2]OTCHET'!J58+'[2]OTCHET'!J61+'[2]OTCHET'!J64+'[2]OTCHET'!J65+'[2]OTCHET'!J72+'[2]OTCHET'!J73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'[2]OTCHET'!E74</f>
        <v>0</v>
      </c>
      <c r="F26" s="141">
        <f t="shared" si="1"/>
        <v>0</v>
      </c>
      <c r="G26" s="142">
        <f>'[2]OTCHET'!G74</f>
        <v>0</v>
      </c>
      <c r="H26" s="143">
        <f>'[2]OTCHET'!H74</f>
        <v>0</v>
      </c>
      <c r="I26" s="143">
        <f>'[2]OTCHET'!I74</f>
        <v>0</v>
      </c>
      <c r="J26" s="144">
        <f>'[2]OTCHET'!J74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'[2]OTCHET'!E75</f>
        <v>0</v>
      </c>
      <c r="F27" s="148">
        <f t="shared" si="1"/>
        <v>0</v>
      </c>
      <c r="G27" s="149">
        <f>'[2]OTCHET'!G75</f>
        <v>0</v>
      </c>
      <c r="H27" s="150">
        <f>'[2]OTCHET'!H75</f>
        <v>0</v>
      </c>
      <c r="I27" s="150">
        <f>'[2]OTCHET'!I75</f>
        <v>0</v>
      </c>
      <c r="J27" s="151">
        <f>'[2]OTCHET'!J75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'[2]OTCHET'!E77</f>
        <v>0</v>
      </c>
      <c r="F28" s="156">
        <f t="shared" si="1"/>
        <v>0</v>
      </c>
      <c r="G28" s="157">
        <f>'[2]OTCHET'!G77</f>
        <v>0</v>
      </c>
      <c r="H28" s="158">
        <f>'[2]OTCHET'!H77</f>
        <v>0</v>
      </c>
      <c r="I28" s="158">
        <f>'[2]OTCHET'!I77</f>
        <v>0</v>
      </c>
      <c r="J28" s="159">
        <f>'[2]OTCHET'!J77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+'[2]OTCHET'!E78+'[2]OTCHET'!E79</f>
        <v>0</v>
      </c>
      <c r="F29" s="164">
        <f t="shared" si="1"/>
        <v>0</v>
      </c>
      <c r="G29" s="165">
        <f>+'[2]OTCHET'!G78+'[2]OTCHET'!G79</f>
        <v>0</v>
      </c>
      <c r="H29" s="166">
        <f>+'[2]OTCHET'!H78+'[2]OTCHET'!H79</f>
        <v>0</v>
      </c>
      <c r="I29" s="166">
        <f>+'[2]OTCHET'!I78+'[2]OTCHET'!I79</f>
        <v>0</v>
      </c>
      <c r="J29" s="167">
        <f>+'[2]OTCHET'!J78+'[2]OTCHET'!J79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'[2]OTCHET'!E90+'[2]OTCHET'!E93+'[2]OTCHET'!E94</f>
        <v>0</v>
      </c>
      <c r="F30" s="170">
        <f t="shared" si="1"/>
        <v>0</v>
      </c>
      <c r="G30" s="171">
        <f>'[2]OTCHET'!G90+'[2]OTCHET'!G93+'[2]OTCHET'!G94</f>
        <v>0</v>
      </c>
      <c r="H30" s="172">
        <f>'[2]OTCHET'!H90+'[2]OTCHET'!H93+'[2]OTCHET'!H94</f>
        <v>0</v>
      </c>
      <c r="I30" s="172">
        <f>'[2]OTCHET'!I90+'[2]OTCHET'!I93+'[2]OTCHET'!I94</f>
        <v>0</v>
      </c>
      <c r="J30" s="173">
        <f>'[2]OTCHET'!J90+'[2]OTCHET'!J93+'[2]OTCHET'!J94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'[2]OTCHET'!E106</f>
        <v>0</v>
      </c>
      <c r="F31" s="176">
        <f t="shared" si="1"/>
        <v>0</v>
      </c>
      <c r="G31" s="177">
        <f>'[2]OTCHET'!G106</f>
        <v>0</v>
      </c>
      <c r="H31" s="178">
        <f>'[2]OTCHET'!H106</f>
        <v>0</v>
      </c>
      <c r="I31" s="178">
        <f>'[2]OTCHET'!I106</f>
        <v>0</v>
      </c>
      <c r="J31" s="179">
        <f>'[2]OTCHET'!J106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'[2]OTCHET'!E110+'[2]OTCHET'!E119+'[2]OTCHET'!E135+'[2]OTCHET'!E136</f>
        <v>0</v>
      </c>
      <c r="F32" s="176">
        <f t="shared" si="1"/>
        <v>0</v>
      </c>
      <c r="G32" s="177">
        <f>'[2]OTCHET'!G110+'[2]OTCHET'!G119+'[2]OTCHET'!G135+'[2]OTCHET'!G136</f>
        <v>0</v>
      </c>
      <c r="H32" s="178">
        <f>'[2]OTCHET'!H110+'[2]OTCHET'!H119+'[2]OTCHET'!H135+'[2]OTCHET'!H136</f>
        <v>0</v>
      </c>
      <c r="I32" s="178">
        <f>'[2]OTCHET'!I110+'[2]OTCHET'!I119+'[2]OTCHET'!I135+'[2]OTCHET'!I136</f>
        <v>0</v>
      </c>
      <c r="J32" s="179">
        <f>'[2]OTCHET'!J110+'[2]OTCHET'!J119+'[2]OTCHET'!J135+'[2]OTCHET'!J136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'[2]OTCHET'!E123</f>
        <v>0</v>
      </c>
      <c r="F33" s="128">
        <f t="shared" si="1"/>
        <v>0</v>
      </c>
      <c r="G33" s="129">
        <f>'[2]OTCHET'!G123</f>
        <v>0</v>
      </c>
      <c r="H33" s="130">
        <f>'[2]OTCHET'!H123</f>
        <v>0</v>
      </c>
      <c r="I33" s="130">
        <f>'[2]OTCHET'!I123</f>
        <v>0</v>
      </c>
      <c r="J33" s="131">
        <f>'[2]OTCHET'!J123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+'[2]OTCHET'!E137</f>
        <v>0</v>
      </c>
      <c r="F36" s="199">
        <f t="shared" si="1"/>
        <v>0</v>
      </c>
      <c r="G36" s="200">
        <f>+'[2]OTCHET'!G137</f>
        <v>0</v>
      </c>
      <c r="H36" s="201">
        <f>+'[2]OTCHET'!H137</f>
        <v>0</v>
      </c>
      <c r="I36" s="201">
        <f>+'[2]OTCHET'!I137</f>
        <v>0</v>
      </c>
      <c r="J36" s="202">
        <f>+'[2]OTCHET'!J137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'[2]OTCHET'!E140+'[2]OTCHET'!E149+'[2]OTCHET'!E158</f>
        <v>0</v>
      </c>
      <c r="F37" s="207">
        <f t="shared" si="1"/>
        <v>0</v>
      </c>
      <c r="G37" s="208">
        <f>'[2]OTCHET'!G140+'[2]OTCHET'!G149+'[2]OTCHET'!G158</f>
        <v>0</v>
      </c>
      <c r="H37" s="209">
        <f>'[2]OTCHET'!H140+'[2]OTCHET'!H149+'[2]OTCHET'!H158</f>
        <v>0</v>
      </c>
      <c r="I37" s="209">
        <f>'[2]OTCHET'!I140+'[2]OTCHET'!I149+'[2]OTCHET'!I158</f>
        <v>0</v>
      </c>
      <c r="J37" s="210">
        <f>'[2]OTCHET'!J140+'[2]OTCHET'!J149+'[2]OTCHET'!J158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'[2]OTCHET'!E187</f>
        <v>0</v>
      </c>
      <c r="F40" s="237">
        <f t="shared" si="1"/>
        <v>0</v>
      </c>
      <c r="G40" s="238">
        <f>'[2]OTCHET'!G187</f>
        <v>0</v>
      </c>
      <c r="H40" s="239">
        <f>'[2]OTCHET'!H187</f>
        <v>0</v>
      </c>
      <c r="I40" s="239">
        <f>'[2]OTCHET'!I187</f>
        <v>0</v>
      </c>
      <c r="J40" s="240">
        <f>'[2]OTCHET'!J187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'[2]OTCHET'!E190</f>
        <v>0</v>
      </c>
      <c r="F41" s="245">
        <f t="shared" si="1"/>
        <v>0</v>
      </c>
      <c r="G41" s="246">
        <f>'[2]OTCHET'!G190</f>
        <v>0</v>
      </c>
      <c r="H41" s="247">
        <f>'[2]OTCHET'!H190</f>
        <v>0</v>
      </c>
      <c r="I41" s="247">
        <f>'[2]OTCHET'!I190</f>
        <v>0</v>
      </c>
      <c r="J41" s="248">
        <f>'[2]OTCHET'!J190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+'[2]OTCHET'!E196+'[2]OTCHET'!E204</f>
        <v>0</v>
      </c>
      <c r="F42" s="252">
        <f t="shared" si="1"/>
        <v>0</v>
      </c>
      <c r="G42" s="253">
        <f>+'[2]OTCHET'!G196+'[2]OTCHET'!G204</f>
        <v>0</v>
      </c>
      <c r="H42" s="254">
        <f>+'[2]OTCHET'!H196+'[2]OTCHET'!H204</f>
        <v>0</v>
      </c>
      <c r="I42" s="254">
        <f>+'[2]OTCHET'!I196+'[2]OTCHET'!I204</f>
        <v>0</v>
      </c>
      <c r="J42" s="255">
        <f>+'[2]OTCHET'!J196+'[2]OTCHET'!J204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+'[2]OTCHET'!E205+'[2]OTCHET'!E223+'[2]OTCHET'!E274</f>
        <v>0</v>
      </c>
      <c r="F43" s="258">
        <f t="shared" si="1"/>
        <v>0</v>
      </c>
      <c r="G43" s="259">
        <f>+'[2]OTCHET'!G205+'[2]OTCHET'!G223+'[2]OTCHET'!G274</f>
        <v>0</v>
      </c>
      <c r="H43" s="260">
        <f>+'[2]OTCHET'!H205+'[2]OTCHET'!H223+'[2]OTCHET'!H274</f>
        <v>0</v>
      </c>
      <c r="I43" s="260">
        <f>+'[2]OTCHET'!I205+'[2]OTCHET'!I223+'[2]OTCHET'!I274</f>
        <v>0</v>
      </c>
      <c r="J43" s="261">
        <f>+'[2]OTCHET'!J205+'[2]OTCHET'!J223+'[2]OTCHET'!J274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+'[2]OTCHET'!E227+'[2]OTCHET'!E233+'[2]OTCHET'!E236+'[2]OTCHET'!E237+'[2]OTCHET'!E238+'[2]OTCHET'!E239+'[2]OTCHET'!E243</f>
        <v>0</v>
      </c>
      <c r="F44" s="128">
        <f t="shared" si="1"/>
        <v>0</v>
      </c>
      <c r="G44" s="129">
        <f>+'[2]OTCHET'!G227+'[2]OTCHET'!G233+'[2]OTCHET'!G236+'[2]OTCHET'!G237+'[2]OTCHET'!G238+'[2]OTCHET'!G239+'[2]OTCHET'!G243</f>
        <v>0</v>
      </c>
      <c r="H44" s="130">
        <f>+'[2]OTCHET'!H227+'[2]OTCHET'!H233+'[2]OTCHET'!H236+'[2]OTCHET'!H237+'[2]OTCHET'!H238+'[2]OTCHET'!H239+'[2]OTCHET'!H243</f>
        <v>0</v>
      </c>
      <c r="I44" s="130">
        <f>+'[2]OTCHET'!I227+'[2]OTCHET'!I233+'[2]OTCHET'!I236+'[2]OTCHET'!I237+'[2]OTCHET'!I238+'[2]OTCHET'!I239+'[2]OTCHET'!I243</f>
        <v>0</v>
      </c>
      <c r="J44" s="131">
        <f>+'[2]OTCHET'!J227+'[2]OTCHET'!J233+'[2]OTCHET'!J236+'[2]OTCHET'!J237+'[2]OTCHET'!J238+'[2]OTCHET'!J239+'[2]OTCHET'!J243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+'[2]OTCHET'!E236+'[2]OTCHET'!E237+'[2]OTCHET'!E238+'[2]OTCHET'!E239+'[2]OTCHET'!E246+'[2]OTCHET'!E247+'[2]OTCHET'!E251</f>
        <v>0</v>
      </c>
      <c r="F45" s="264">
        <f t="shared" si="1"/>
        <v>0</v>
      </c>
      <c r="G45" s="265">
        <f>+'[2]OTCHET'!G236+'[2]OTCHET'!G237+'[2]OTCHET'!G238+'[2]OTCHET'!G239+'[2]OTCHET'!G246+'[2]OTCHET'!G247+'[2]OTCHET'!G251</f>
        <v>0</v>
      </c>
      <c r="H45" s="266">
        <f>+'[2]OTCHET'!H236+'[2]OTCHET'!H237+'[2]OTCHET'!H238+'[2]OTCHET'!H239+'[2]OTCHET'!H246+'[2]OTCHET'!H247+'[2]OTCHET'!H251</f>
        <v>0</v>
      </c>
      <c r="I45" s="267">
        <f>+'[2]OTCHET'!I236+'[2]OTCHET'!I237+'[2]OTCHET'!I238+'[2]OTCHET'!I239+'[2]OTCHET'!I246+'[2]OTCHET'!I247+'[2]OTCHET'!I251</f>
        <v>0</v>
      </c>
      <c r="J45" s="268">
        <f>+'[2]OTCHET'!J236+'[2]OTCHET'!J237+'[2]OTCHET'!J238+'[2]OTCHET'!J239+'[2]OTCHET'!J246+'[2]OTCHET'!J247+'[2]OTCHET'!J251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+'[2]OTCHET'!E258+'[2]OTCHET'!E259+'[2]OTCHET'!E260+'[2]OTCHET'!E261</f>
        <v>0</v>
      </c>
      <c r="F46" s="258">
        <f t="shared" si="1"/>
        <v>0</v>
      </c>
      <c r="G46" s="259">
        <f>+'[2]OTCHET'!G258+'[2]OTCHET'!G259+'[2]OTCHET'!G260+'[2]OTCHET'!G261</f>
        <v>0</v>
      </c>
      <c r="H46" s="260">
        <f>+'[2]OTCHET'!H258+'[2]OTCHET'!H259+'[2]OTCHET'!H260+'[2]OTCHET'!H261</f>
        <v>0</v>
      </c>
      <c r="I46" s="260">
        <f>+'[2]OTCHET'!I258+'[2]OTCHET'!I259+'[2]OTCHET'!I260+'[2]OTCHET'!I261</f>
        <v>0</v>
      </c>
      <c r="J46" s="261">
        <f>+'[2]OTCHET'!J258+'[2]OTCHET'!J259+'[2]OTCHET'!J260+'[2]OTCHET'!J261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+'[2]OTCHET'!E259</f>
        <v>0</v>
      </c>
      <c r="F47" s="264">
        <f t="shared" si="1"/>
        <v>0</v>
      </c>
      <c r="G47" s="265">
        <f>+'[2]OTCHET'!G259</f>
        <v>0</v>
      </c>
      <c r="H47" s="266">
        <f>+'[2]OTCHET'!H259</f>
        <v>0</v>
      </c>
      <c r="I47" s="267">
        <f>+'[2]OTCHET'!I259</f>
        <v>0</v>
      </c>
      <c r="J47" s="268">
        <f>+'[2]OTCHET'!J259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+'[2]OTCHET'!E268+'[2]OTCHET'!E272+'[2]OTCHET'!E273</f>
        <v>0</v>
      </c>
      <c r="F48" s="176">
        <f t="shared" si="1"/>
        <v>0</v>
      </c>
      <c r="G48" s="171">
        <f>+'[2]OTCHET'!G268+'[2]OTCHET'!G272+'[2]OTCHET'!G273</f>
        <v>0</v>
      </c>
      <c r="H48" s="172">
        <f>+'[2]OTCHET'!H268+'[2]OTCHET'!H272+'[2]OTCHET'!H273</f>
        <v>0</v>
      </c>
      <c r="I48" s="172">
        <f>+'[2]OTCHET'!I268+'[2]OTCHET'!I272+'[2]OTCHET'!I273</f>
        <v>0</v>
      </c>
      <c r="J48" s="173">
        <f>+'[2]OTCHET'!J268+'[2]OTCHET'!J272+'[2]OTCHET'!J273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'[2]OTCHET'!E278+'[2]OTCHET'!E279+'[2]OTCHET'!E287+'[2]OTCHET'!E290</f>
        <v>0</v>
      </c>
      <c r="F49" s="176">
        <f t="shared" si="1"/>
        <v>0</v>
      </c>
      <c r="G49" s="177">
        <f>'[2]OTCHET'!G278+'[2]OTCHET'!G279+'[2]OTCHET'!G287+'[2]OTCHET'!G290</f>
        <v>0</v>
      </c>
      <c r="H49" s="178">
        <f>'[2]OTCHET'!H278+'[2]OTCHET'!H279+'[2]OTCHET'!H287+'[2]OTCHET'!H290</f>
        <v>0</v>
      </c>
      <c r="I49" s="178">
        <f>'[2]OTCHET'!I278+'[2]OTCHET'!I279+'[2]OTCHET'!I287+'[2]OTCHET'!I290</f>
        <v>0</v>
      </c>
      <c r="J49" s="179">
        <f>'[2]OTCHET'!J278+'[2]OTCHET'!J279+'[2]OTCHET'!J287+'[2]OTCHET'!J290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+'[2]OTCHET'!E291</f>
        <v>0</v>
      </c>
      <c r="F50" s="176">
        <f t="shared" si="1"/>
        <v>0</v>
      </c>
      <c r="G50" s="177">
        <f>+'[2]OTCHET'!G291</f>
        <v>0</v>
      </c>
      <c r="H50" s="178">
        <f>+'[2]OTCHET'!H291</f>
        <v>0</v>
      </c>
      <c r="I50" s="178">
        <f>+'[2]OTCHET'!I291</f>
        <v>0</v>
      </c>
      <c r="J50" s="179">
        <f>+'[2]OTCHET'!J291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+'[2]OTCHET'!E275</f>
        <v>0</v>
      </c>
      <c r="F51" s="128">
        <f>+G51+H51+I51+J51</f>
        <v>0</v>
      </c>
      <c r="G51" s="129">
        <f>+'[2]OTCHET'!G275</f>
        <v>0</v>
      </c>
      <c r="H51" s="130">
        <f>+'[2]OTCHET'!H275</f>
        <v>0</v>
      </c>
      <c r="I51" s="130">
        <f>+'[2]OTCHET'!I275</f>
        <v>0</v>
      </c>
      <c r="J51" s="131">
        <f>+'[2]OTCHET'!J275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+'[2]OTCHET'!E296</f>
        <v>0</v>
      </c>
      <c r="F52" s="128">
        <f t="shared" si="1"/>
        <v>0</v>
      </c>
      <c r="G52" s="129">
        <f>+'[2]OTCHET'!G296</f>
        <v>0</v>
      </c>
      <c r="H52" s="130">
        <f>+'[2]OTCHET'!H296</f>
        <v>0</v>
      </c>
      <c r="I52" s="130">
        <f>+'[2]OTCHET'!I296</f>
        <v>0</v>
      </c>
      <c r="J52" s="131">
        <f>+'[2]OTCHET'!J296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'[2]OTCHET'!E297</f>
        <v>0</v>
      </c>
      <c r="F53" s="275">
        <f t="shared" si="1"/>
        <v>0</v>
      </c>
      <c r="G53" s="276">
        <f>'[2]OTCHET'!G297</f>
        <v>0</v>
      </c>
      <c r="H53" s="277">
        <f>'[2]OTCHET'!H297</f>
        <v>0</v>
      </c>
      <c r="I53" s="277">
        <f>'[2]OTCHET'!I297</f>
        <v>0</v>
      </c>
      <c r="J53" s="278">
        <f>'[2]OTCHET'!J297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'[2]OTCHET'!E299</f>
        <v>0</v>
      </c>
      <c r="F54" s="283">
        <f t="shared" si="1"/>
        <v>0</v>
      </c>
      <c r="G54" s="284">
        <f>'[2]OTCHET'!G299</f>
        <v>0</v>
      </c>
      <c r="H54" s="285">
        <f>'[2]OTCHET'!H299</f>
        <v>0</v>
      </c>
      <c r="I54" s="285">
        <f>'[2]OTCHET'!I299</f>
        <v>0</v>
      </c>
      <c r="J54" s="286">
        <f>'[2]OTCHET'!J299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+'[2]OTCHET'!E300</f>
        <v>0</v>
      </c>
      <c r="F55" s="292">
        <f t="shared" si="1"/>
        <v>0</v>
      </c>
      <c r="G55" s="293">
        <f>+'[2]OTCHET'!G300</f>
        <v>0</v>
      </c>
      <c r="H55" s="294">
        <f>+'[2]OTCHET'!H300</f>
        <v>0</v>
      </c>
      <c r="I55" s="294">
        <f>+'[2]OTCHET'!I300</f>
        <v>0</v>
      </c>
      <c r="J55" s="295">
        <f>+'[2]OTCHET'!J300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+'[2]OTCHET'!E364+'[2]OTCHET'!E378+'[2]OTCHET'!E391</f>
        <v>0</v>
      </c>
      <c r="F57" s="307">
        <f t="shared" si="1"/>
        <v>0</v>
      </c>
      <c r="G57" s="308">
        <f>+'[2]OTCHET'!G364+'[2]OTCHET'!G378+'[2]OTCHET'!G391</f>
        <v>0</v>
      </c>
      <c r="H57" s="309">
        <f>+'[2]OTCHET'!H364+'[2]OTCHET'!H378+'[2]OTCHET'!H391</f>
        <v>0</v>
      </c>
      <c r="I57" s="309">
        <f>+'[2]OTCHET'!I364+'[2]OTCHET'!I378+'[2]OTCHET'!I391</f>
        <v>0</v>
      </c>
      <c r="J57" s="310">
        <f>+'[2]OTCHET'!J364+'[2]OTCHET'!J378+'[2]OTCHET'!J391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+'[2]OTCHET'!E386+'[2]OTCHET'!E394+'[2]OTCHET'!E399+'[2]OTCHET'!E402+'[2]OTCHET'!E405+'[2]OTCHET'!E408+'[2]OTCHET'!E409+'[2]OTCHET'!E412+'[2]OTCHET'!E425+'[2]OTCHET'!E426+'[2]OTCHET'!E427+'[2]OTCHET'!E428+'[2]OTCHET'!E429</f>
        <v>0</v>
      </c>
      <c r="F58" s="312">
        <f t="shared" si="1"/>
        <v>0</v>
      </c>
      <c r="G58" s="313">
        <f>+'[2]OTCHET'!G386+'[2]OTCHET'!G394+'[2]OTCHET'!G399+'[2]OTCHET'!G402+'[2]OTCHET'!G405+'[2]OTCHET'!G408+'[2]OTCHET'!G409+'[2]OTCHET'!G412+'[2]OTCHET'!G425+'[2]OTCHET'!G426+'[2]OTCHET'!G427+'[2]OTCHET'!G428+'[2]OTCHET'!G429</f>
        <v>0</v>
      </c>
      <c r="H58" s="314">
        <f>+'[2]OTCHET'!H386+'[2]OTCHET'!H394+'[2]OTCHET'!H399+'[2]OTCHET'!H402+'[2]OTCHET'!H405+'[2]OTCHET'!H408+'[2]OTCHET'!H409+'[2]OTCHET'!H412+'[2]OTCHET'!H425+'[2]OTCHET'!H426+'[2]OTCHET'!H427+'[2]OTCHET'!H428+'[2]OTCHET'!H429</f>
        <v>0</v>
      </c>
      <c r="I58" s="314">
        <f>+'[2]OTCHET'!I386+'[2]OTCHET'!I394+'[2]OTCHET'!I399+'[2]OTCHET'!I402+'[2]OTCHET'!I405+'[2]OTCHET'!I408+'[2]OTCHET'!I409+'[2]OTCHET'!I412+'[2]OTCHET'!I425+'[2]OTCHET'!I426+'[2]OTCHET'!I427+'[2]OTCHET'!I428+'[2]OTCHET'!I429</f>
        <v>0</v>
      </c>
      <c r="J58" s="315">
        <f>+'[2]OTCHET'!J386+'[2]OTCHET'!J394+'[2]OTCHET'!J399+'[2]OTCHET'!J402+'[2]OTCHET'!J405+'[2]OTCHET'!J408+'[2]OTCHET'!J409+'[2]OTCHET'!J412+'[2]OTCHET'!J425+'[2]OTCHET'!J426+'[2]OTCHET'!J427+'[2]OTCHET'!J428+'[2]OTCHET'!J429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+'[2]OTCHET'!E425+'[2]OTCHET'!E426+'[2]OTCHET'!E427+'[2]OTCHET'!E428+'[2]OTCHET'!E429</f>
        <v>0</v>
      </c>
      <c r="F59" s="317">
        <f t="shared" si="1"/>
        <v>0</v>
      </c>
      <c r="G59" s="318">
        <f>+'[2]OTCHET'!G425+'[2]OTCHET'!G426+'[2]OTCHET'!G427+'[2]OTCHET'!G428+'[2]OTCHET'!G429</f>
        <v>0</v>
      </c>
      <c r="H59" s="319">
        <f>+'[2]OTCHET'!H425+'[2]OTCHET'!H426+'[2]OTCHET'!H427+'[2]OTCHET'!H428+'[2]OTCHET'!H429</f>
        <v>0</v>
      </c>
      <c r="I59" s="319">
        <f>+'[2]OTCHET'!I425+'[2]OTCHET'!I426+'[2]OTCHET'!I427+'[2]OTCHET'!I428+'[2]OTCHET'!I429</f>
        <v>0</v>
      </c>
      <c r="J59" s="320">
        <f>+'[2]OTCHET'!J425+'[2]OTCHET'!J426+'[2]OTCHET'!J427+'[2]OTCHET'!J428+'[2]OTCHET'!J429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'[2]OTCHET'!E408</f>
        <v>0</v>
      </c>
      <c r="F60" s="324">
        <f t="shared" si="1"/>
        <v>0</v>
      </c>
      <c r="G60" s="325">
        <f>'[2]OTCHET'!G408</f>
        <v>0</v>
      </c>
      <c r="H60" s="326">
        <f>'[2]OTCHET'!H408</f>
        <v>0</v>
      </c>
      <c r="I60" s="326">
        <f>'[2]OTCHET'!I408</f>
        <v>0</v>
      </c>
      <c r="J60" s="327">
        <f>'[2]OTCHET'!J408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'[2]OTCHET'!E415</f>
        <v>0</v>
      </c>
      <c r="F62" s="207">
        <f t="shared" si="1"/>
        <v>0</v>
      </c>
      <c r="G62" s="208">
        <f>'[2]OTCHET'!G415</f>
        <v>0</v>
      </c>
      <c r="H62" s="209">
        <f>'[2]OTCHET'!H415</f>
        <v>0</v>
      </c>
      <c r="I62" s="209">
        <f>'[2]OTCHET'!I415</f>
        <v>0</v>
      </c>
      <c r="J62" s="210">
        <f>'[2]OTCHET'!J415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+'[2]OTCHET'!E252</f>
        <v>0</v>
      </c>
      <c r="F63" s="336">
        <f t="shared" si="1"/>
        <v>0</v>
      </c>
      <c r="G63" s="337">
        <f>+'[2]OTCHET'!G252</f>
        <v>0</v>
      </c>
      <c r="H63" s="338">
        <f>+'[2]OTCHET'!H252</f>
        <v>0</v>
      </c>
      <c r="I63" s="338">
        <f>+'[2]OTCHET'!I252</f>
        <v>0</v>
      </c>
      <c r="J63" s="339">
        <f>+'[2]OTCHET'!J252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+'[2]OTCHET'!E485+'[2]OTCHET'!E486+'[2]OTCHET'!E489+'[2]OTCHET'!E490+'[2]OTCHET'!E493+'[2]OTCHET'!E494+'[2]OTCHET'!E498</f>
        <v>0</v>
      </c>
      <c r="F69" s="375">
        <f t="shared" si="1"/>
        <v>0</v>
      </c>
      <c r="G69" s="376">
        <f>+'[2]OTCHET'!G485+'[2]OTCHET'!G486+'[2]OTCHET'!G489+'[2]OTCHET'!G490+'[2]OTCHET'!G493+'[2]OTCHET'!G494+'[2]OTCHET'!G498</f>
        <v>0</v>
      </c>
      <c r="H69" s="377">
        <f>+'[2]OTCHET'!H485+'[2]OTCHET'!H486+'[2]OTCHET'!H489+'[2]OTCHET'!H490+'[2]OTCHET'!H493+'[2]OTCHET'!H494+'[2]OTCHET'!H498</f>
        <v>0</v>
      </c>
      <c r="I69" s="377">
        <f>+'[2]OTCHET'!I485+'[2]OTCHET'!I486+'[2]OTCHET'!I489+'[2]OTCHET'!I490+'[2]OTCHET'!I493+'[2]OTCHET'!I494+'[2]OTCHET'!I498</f>
        <v>0</v>
      </c>
      <c r="J69" s="378">
        <f>+'[2]OTCHET'!J485+'[2]OTCHET'!J486+'[2]OTCHET'!J489+'[2]OTCHET'!J490+'[2]OTCHET'!J493+'[2]OTCHET'!J494+'[2]OTCHET'!J498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+'[2]OTCHET'!E487+'[2]OTCHET'!E488+'[2]OTCHET'!E491+'[2]OTCHET'!E492+'[2]OTCHET'!E495+'[2]OTCHET'!E496+'[2]OTCHET'!E497+'[2]OTCHET'!E499</f>
        <v>0</v>
      </c>
      <c r="F70" s="383">
        <f t="shared" si="1"/>
        <v>0</v>
      </c>
      <c r="G70" s="384">
        <f>+'[2]OTCHET'!G487+'[2]OTCHET'!G488+'[2]OTCHET'!G491+'[2]OTCHET'!G492+'[2]OTCHET'!G495+'[2]OTCHET'!G496+'[2]OTCHET'!G497+'[2]OTCHET'!G499</f>
        <v>0</v>
      </c>
      <c r="H70" s="385">
        <f>+'[2]OTCHET'!H487+'[2]OTCHET'!H488+'[2]OTCHET'!H491+'[2]OTCHET'!H492+'[2]OTCHET'!H495+'[2]OTCHET'!H496+'[2]OTCHET'!H497+'[2]OTCHET'!H499</f>
        <v>0</v>
      </c>
      <c r="I70" s="385">
        <f>+'[2]OTCHET'!I487+'[2]OTCHET'!I488+'[2]OTCHET'!I491+'[2]OTCHET'!I492+'[2]OTCHET'!I495+'[2]OTCHET'!I496+'[2]OTCHET'!I497+'[2]OTCHET'!I499</f>
        <v>0</v>
      </c>
      <c r="J70" s="386">
        <f>+'[2]OTCHET'!J487+'[2]OTCHET'!J488+'[2]OTCHET'!J491+'[2]OTCHET'!J492+'[2]OTCHET'!J495+'[2]OTCHET'!J496+'[2]OTCHET'!J497+'[2]OTCHET'!J499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+'[2]OTCHET'!E500</f>
        <v>0</v>
      </c>
      <c r="F71" s="383">
        <f t="shared" si="1"/>
        <v>0</v>
      </c>
      <c r="G71" s="384">
        <f>+'[2]OTCHET'!G500</f>
        <v>0</v>
      </c>
      <c r="H71" s="385">
        <f>+'[2]OTCHET'!H500</f>
        <v>0</v>
      </c>
      <c r="I71" s="385">
        <f>+'[2]OTCHET'!I500</f>
        <v>0</v>
      </c>
      <c r="J71" s="386">
        <f>+'[2]OTCHET'!J500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+'[2]OTCHET'!E505</f>
        <v>0</v>
      </c>
      <c r="F72" s="383">
        <f t="shared" si="1"/>
        <v>0</v>
      </c>
      <c r="G72" s="384">
        <f>+'[2]OTCHET'!G505</f>
        <v>0</v>
      </c>
      <c r="H72" s="385">
        <f>+'[2]OTCHET'!H505</f>
        <v>0</v>
      </c>
      <c r="I72" s="385">
        <f>+'[2]OTCHET'!I505</f>
        <v>0</v>
      </c>
      <c r="J72" s="386">
        <f>+'[2]OTCHET'!J505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+'[2]OTCHET'!E545</f>
        <v>0</v>
      </c>
      <c r="F73" s="383">
        <f t="shared" si="1"/>
        <v>0</v>
      </c>
      <c r="G73" s="384">
        <f>+'[2]OTCHET'!G545</f>
        <v>0</v>
      </c>
      <c r="H73" s="385">
        <f>+'[2]OTCHET'!H545</f>
        <v>0</v>
      </c>
      <c r="I73" s="385">
        <f>+'[2]OTCHET'!I545</f>
        <v>0</v>
      </c>
      <c r="J73" s="386">
        <f>+'[2]OTCHET'!J545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+'[2]OTCHET'!E584+'[2]OTCHET'!E585</f>
        <v>0</v>
      </c>
      <c r="F74" s="383">
        <f t="shared" si="1"/>
        <v>0</v>
      </c>
      <c r="G74" s="384">
        <f>+'[2]OTCHET'!G584+'[2]OTCHET'!G585</f>
        <v>0</v>
      </c>
      <c r="H74" s="385">
        <f>+'[2]OTCHET'!H584+'[2]OTCHET'!H585</f>
        <v>0</v>
      </c>
      <c r="I74" s="385">
        <f>+'[2]OTCHET'!I584+'[2]OTCHET'!I585</f>
        <v>0</v>
      </c>
      <c r="J74" s="386">
        <f>+'[2]OTCHET'!J584+'[2]OTCHET'!J585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+'[2]OTCHET'!E586+'[2]OTCHET'!E587+'[2]OTCHET'!E588</f>
        <v>0</v>
      </c>
      <c r="F75" s="390">
        <f t="shared" si="1"/>
        <v>0</v>
      </c>
      <c r="G75" s="391">
        <f>+'[2]OTCHET'!G586+'[2]OTCHET'!G587+'[2]OTCHET'!G588</f>
        <v>0</v>
      </c>
      <c r="H75" s="392">
        <f>+'[2]OTCHET'!H586+'[2]OTCHET'!H587+'[2]OTCHET'!H588</f>
        <v>0</v>
      </c>
      <c r="I75" s="392">
        <f>+'[2]OTCHET'!I586+'[2]OTCHET'!I587+'[2]OTCHET'!I588</f>
        <v>0</v>
      </c>
      <c r="J75" s="393">
        <f>+'[2]OTCHET'!J586+'[2]OTCHET'!J587+'[2]OTCHET'!J588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'[2]OTCHET'!E464</f>
        <v>0</v>
      </c>
      <c r="F76" s="307">
        <f t="shared" si="1"/>
        <v>0</v>
      </c>
      <c r="G76" s="308">
        <f>'[2]OTCHET'!G464</f>
        <v>0</v>
      </c>
      <c r="H76" s="309">
        <f>'[2]OTCHET'!H464</f>
        <v>0</v>
      </c>
      <c r="I76" s="309">
        <f>'[2]OTCHET'!I464</f>
        <v>0</v>
      </c>
      <c r="J76" s="310">
        <f>'[2]OTCHET'!J464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+'[2]OTCHET'!E469+'[2]OTCHET'!E472</f>
        <v>0</v>
      </c>
      <c r="F78" s="375">
        <f t="shared" si="1"/>
        <v>0</v>
      </c>
      <c r="G78" s="376">
        <f>+'[2]OTCHET'!G469+'[2]OTCHET'!G472</f>
        <v>0</v>
      </c>
      <c r="H78" s="377">
        <f>+'[2]OTCHET'!H469+'[2]OTCHET'!H472</f>
        <v>0</v>
      </c>
      <c r="I78" s="377">
        <f>+'[2]OTCHET'!I469+'[2]OTCHET'!I472</f>
        <v>0</v>
      </c>
      <c r="J78" s="378">
        <f>+'[2]OTCHET'!J469+'[2]OTCHET'!J472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+'[2]OTCHET'!E470+'[2]OTCHET'!E473</f>
        <v>0</v>
      </c>
      <c r="F79" s="383">
        <f t="shared" si="1"/>
        <v>0</v>
      </c>
      <c r="G79" s="384">
        <f>+'[2]OTCHET'!G470+'[2]OTCHET'!G473</f>
        <v>0</v>
      </c>
      <c r="H79" s="385">
        <f>+'[2]OTCHET'!H470+'[2]OTCHET'!H473</f>
        <v>0</v>
      </c>
      <c r="I79" s="385">
        <f>+'[2]OTCHET'!I470+'[2]OTCHET'!I473</f>
        <v>0</v>
      </c>
      <c r="J79" s="386">
        <f>+'[2]OTCHET'!J470+'[2]OTCHET'!J473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'[2]OTCHET'!E474</f>
        <v>0</v>
      </c>
      <c r="F80" s="383">
        <f t="shared" si="1"/>
        <v>0</v>
      </c>
      <c r="G80" s="384">
        <f>'[2]OTCHET'!G474</f>
        <v>0</v>
      </c>
      <c r="H80" s="385">
        <f>'[2]OTCHET'!H474</f>
        <v>0</v>
      </c>
      <c r="I80" s="385">
        <f>'[2]OTCHET'!I474</f>
        <v>0</v>
      </c>
      <c r="J80" s="386">
        <f>'[2]OTCHET'!J474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+'[2]OTCHET'!E482</f>
        <v>0</v>
      </c>
      <c r="F82" s="383">
        <f t="shared" si="1"/>
        <v>0</v>
      </c>
      <c r="G82" s="384">
        <f>+'[2]OTCHET'!G482</f>
        <v>0</v>
      </c>
      <c r="H82" s="385">
        <f>+'[2]OTCHET'!H482</f>
        <v>0</v>
      </c>
      <c r="I82" s="385">
        <f>+'[2]OTCHET'!I482</f>
        <v>0</v>
      </c>
      <c r="J82" s="386">
        <f>+'[2]OTCHET'!J482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+'[2]OTCHET'!E483</f>
        <v>0</v>
      </c>
      <c r="F83" s="390">
        <f t="shared" si="1"/>
        <v>0</v>
      </c>
      <c r="G83" s="391">
        <f>+'[2]OTCHET'!G483</f>
        <v>0</v>
      </c>
      <c r="H83" s="392">
        <f>+'[2]OTCHET'!H483</f>
        <v>0</v>
      </c>
      <c r="I83" s="392">
        <f>+'[2]OTCHET'!I483</f>
        <v>0</v>
      </c>
      <c r="J83" s="393">
        <f>+'[2]OTCHET'!J483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'[2]OTCHET'!E538</f>
        <v>0</v>
      </c>
      <c r="F84" s="307">
        <f t="shared" si="1"/>
        <v>0</v>
      </c>
      <c r="G84" s="308">
        <f>'[2]OTCHET'!G538</f>
        <v>0</v>
      </c>
      <c r="H84" s="309">
        <f>'[2]OTCHET'!H538</f>
        <v>0</v>
      </c>
      <c r="I84" s="309">
        <f>'[2]OTCHET'!I538</f>
        <v>0</v>
      </c>
      <c r="J84" s="310">
        <f>'[2]OTCHET'!J538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'[2]OTCHET'!E539</f>
        <v>0</v>
      </c>
      <c r="F85" s="312">
        <f t="shared" si="1"/>
        <v>0</v>
      </c>
      <c r="G85" s="313">
        <f>'[2]OTCHET'!G539</f>
        <v>0</v>
      </c>
      <c r="H85" s="314">
        <f>'[2]OTCHET'!H539</f>
        <v>0</v>
      </c>
      <c r="I85" s="314">
        <f>'[2]OTCHET'!I539</f>
        <v>0</v>
      </c>
      <c r="J85" s="315">
        <f>'[2]OTCHET'!J539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1600</v>
      </c>
      <c r="G86" s="318">
        <f aca="true" t="shared" si="11" ref="G86:M86">+G87+G88</f>
        <v>1600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+'[2]OTCHET'!E506+'[2]OTCHET'!E515+'[2]OTCHET'!E519+'[2]OTCHET'!E546</f>
        <v>0</v>
      </c>
      <c r="F87" s="375">
        <f t="shared" si="1"/>
        <v>0</v>
      </c>
      <c r="G87" s="376">
        <f>+'[2]OTCHET'!G506+'[2]OTCHET'!G515+'[2]OTCHET'!G519+'[2]OTCHET'!G546</f>
        <v>0</v>
      </c>
      <c r="H87" s="377">
        <f>+'[2]OTCHET'!H506+'[2]OTCHET'!H515+'[2]OTCHET'!H519+'[2]OTCHET'!H546</f>
        <v>0</v>
      </c>
      <c r="I87" s="377">
        <f>+'[2]OTCHET'!I506+'[2]OTCHET'!I515+'[2]OTCHET'!I519+'[2]OTCHET'!I546</f>
        <v>0</v>
      </c>
      <c r="J87" s="378">
        <f>+'[2]OTCHET'!J506+'[2]OTCHET'!J515+'[2]OTCHET'!J519+'[2]OTCHET'!J546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+'[2]OTCHET'!E524+'[2]OTCHET'!E527+'[2]OTCHET'!E547</f>
        <v>0</v>
      </c>
      <c r="F88" s="390">
        <f t="shared" si="1"/>
        <v>1600</v>
      </c>
      <c r="G88" s="391">
        <f>+'[2]OTCHET'!G524+'[2]OTCHET'!G527+'[2]OTCHET'!G547</f>
        <v>1600</v>
      </c>
      <c r="H88" s="392">
        <f>+'[2]OTCHET'!H524+'[2]OTCHET'!H527+'[2]OTCHET'!H547</f>
        <v>0</v>
      </c>
      <c r="I88" s="392">
        <f>+'[2]OTCHET'!I524+'[2]OTCHET'!I527+'[2]OTCHET'!I547</f>
        <v>0</v>
      </c>
      <c r="J88" s="393">
        <f>+'[2]OTCHET'!J524+'[2]OTCHET'!J527+'[2]OTCHET'!J547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'[2]OTCHET'!E534</f>
        <v>0</v>
      </c>
      <c r="F89" s="307">
        <f aca="true" t="shared" si="12" ref="F89:F96">+G89+H89+I89+J89</f>
        <v>0</v>
      </c>
      <c r="G89" s="308">
        <f>'[2]OTCHET'!G534</f>
        <v>0</v>
      </c>
      <c r="H89" s="309">
        <f>'[2]OTCHET'!H534</f>
        <v>0</v>
      </c>
      <c r="I89" s="309">
        <f>'[2]OTCHET'!I534</f>
        <v>0</v>
      </c>
      <c r="J89" s="310">
        <f>'[2]OTCHET'!J534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+'[2]OTCHET'!E570+'[2]OTCHET'!E571+'[2]OTCHET'!E572+'[2]OTCHET'!E573+'[2]OTCHET'!E574+'[2]OTCHET'!E575</f>
        <v>0</v>
      </c>
      <c r="F90" s="312">
        <f t="shared" si="12"/>
        <v>0</v>
      </c>
      <c r="G90" s="313">
        <f>+'[2]OTCHET'!G570+'[2]OTCHET'!G571+'[2]OTCHET'!G572+'[2]OTCHET'!G573+'[2]OTCHET'!G574+'[2]OTCHET'!G575</f>
        <v>0</v>
      </c>
      <c r="H90" s="314">
        <f>+'[2]OTCHET'!H570+'[2]OTCHET'!H571+'[2]OTCHET'!H572+'[2]OTCHET'!H573+'[2]OTCHET'!H574+'[2]OTCHET'!H575</f>
        <v>0</v>
      </c>
      <c r="I90" s="314">
        <f>+'[2]OTCHET'!I570+'[2]OTCHET'!I571+'[2]OTCHET'!I572+'[2]OTCHET'!I573+'[2]OTCHET'!I574+'[2]OTCHET'!I575</f>
        <v>0</v>
      </c>
      <c r="J90" s="315">
        <f>+'[2]OTCHET'!J570+'[2]OTCHET'!J571+'[2]OTCHET'!J572+'[2]OTCHET'!J573+'[2]OTCHET'!J574+'[2]OTCHET'!J575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+'[2]OTCHET'!E576+'[2]OTCHET'!E577+'[2]OTCHET'!E578+'[2]OTCHET'!E579+'[2]OTCHET'!E580+'[2]OTCHET'!E581+'[2]OTCHET'!E582</f>
        <v>0</v>
      </c>
      <c r="F91" s="176">
        <f t="shared" si="12"/>
        <v>0</v>
      </c>
      <c r="G91" s="177">
        <f>+'[2]OTCHET'!G576+'[2]OTCHET'!G577+'[2]OTCHET'!G578+'[2]OTCHET'!G579+'[2]OTCHET'!G580+'[2]OTCHET'!G581+'[2]OTCHET'!G582</f>
        <v>0</v>
      </c>
      <c r="H91" s="178">
        <f>+'[2]OTCHET'!H576+'[2]OTCHET'!H577+'[2]OTCHET'!H578+'[2]OTCHET'!H579+'[2]OTCHET'!H580+'[2]OTCHET'!H581+'[2]OTCHET'!H582</f>
        <v>0</v>
      </c>
      <c r="I91" s="178">
        <f>+'[2]OTCHET'!I576+'[2]OTCHET'!I577+'[2]OTCHET'!I578+'[2]OTCHET'!I579+'[2]OTCHET'!I580+'[2]OTCHET'!I581+'[2]OTCHET'!I582</f>
        <v>0</v>
      </c>
      <c r="J91" s="179">
        <f>+'[2]OTCHET'!J576+'[2]OTCHET'!J577+'[2]OTCHET'!J578+'[2]OTCHET'!J579+'[2]OTCHET'!J580+'[2]OTCHET'!J581+'[2]OTCHET'!J582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+'[2]OTCHET'!E583</f>
        <v>0</v>
      </c>
      <c r="F92" s="176">
        <f t="shared" si="12"/>
        <v>0</v>
      </c>
      <c r="G92" s="177">
        <f>+'[2]OTCHET'!G583</f>
        <v>0</v>
      </c>
      <c r="H92" s="178">
        <f>+'[2]OTCHET'!H583</f>
        <v>0</v>
      </c>
      <c r="I92" s="178">
        <f>+'[2]OTCHET'!I583</f>
        <v>0</v>
      </c>
      <c r="J92" s="179">
        <f>+'[2]OTCHET'!J583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+'[2]OTCHET'!E590+'[2]OTCHET'!E591</f>
        <v>0</v>
      </c>
      <c r="F93" s="176">
        <f t="shared" si="12"/>
        <v>7000</v>
      </c>
      <c r="G93" s="177">
        <f>+'[2]OTCHET'!G590+'[2]OTCHET'!G591</f>
        <v>7000</v>
      </c>
      <c r="H93" s="178">
        <f>+'[2]OTCHET'!H590+'[2]OTCHET'!H591</f>
        <v>0</v>
      </c>
      <c r="I93" s="178">
        <f>+'[2]OTCHET'!I590+'[2]OTCHET'!I591</f>
        <v>0</v>
      </c>
      <c r="J93" s="179">
        <f>+'[2]OTCHET'!J590+'[2]OTCHET'!J591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+'[2]OTCHET'!E592+'[2]OTCHET'!E593</f>
        <v>0</v>
      </c>
      <c r="F94" s="176">
        <f t="shared" si="12"/>
        <v>-8600</v>
      </c>
      <c r="G94" s="177">
        <f>+'[2]OTCHET'!G592+'[2]OTCHET'!G593</f>
        <v>-8600</v>
      </c>
      <c r="H94" s="178">
        <f>+'[2]OTCHET'!H592+'[2]OTCHET'!H593</f>
        <v>0</v>
      </c>
      <c r="I94" s="178">
        <f>+'[2]OTCHET'!I592+'[2]OTCHET'!I593</f>
        <v>0</v>
      </c>
      <c r="J94" s="179">
        <f>+'[2]OTCHET'!J592+'[2]OTCHET'!J593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'[2]OTCHET'!E594</f>
        <v>0</v>
      </c>
      <c r="F95" s="128">
        <f t="shared" si="12"/>
        <v>0</v>
      </c>
      <c r="G95" s="129">
        <f>'[2]OTCHET'!G594</f>
        <v>0</v>
      </c>
      <c r="H95" s="130">
        <f>'[2]OTCHET'!H594</f>
        <v>0</v>
      </c>
      <c r="I95" s="130">
        <f>'[2]OTCHET'!I594</f>
        <v>0</v>
      </c>
      <c r="J95" s="131">
        <f>'[2]OTCHET'!J594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+'[2]OTCHET'!E597</f>
        <v>0</v>
      </c>
      <c r="F96" s="404">
        <f t="shared" si="12"/>
        <v>0</v>
      </c>
      <c r="G96" s="405">
        <f>+'[2]OTCHET'!G597</f>
        <v>0</v>
      </c>
      <c r="H96" s="406">
        <f>+'[2]OTCHET'!H597</f>
        <v>0</v>
      </c>
      <c r="I96" s="406">
        <f>+'[2]OTCHET'!I597</f>
        <v>0</v>
      </c>
      <c r="J96" s="407">
        <f>+'[2]OTCHET'!J597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/>
      <c r="I107" s="436"/>
      <c r="J107" s="437" t="str">
        <f>+'[2]OTCHET'!B608</f>
        <v>31,03,2024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63" operator="notEqual" stopIfTrue="1">
      <formula>0</formula>
    </cfRule>
  </conditionalFormatting>
  <conditionalFormatting sqref="E105:J105">
    <cfRule type="cellIs" priority="20" dxfId="63" operator="notEqual" stopIfTrue="1">
      <formula>0</formula>
    </cfRule>
  </conditionalFormatting>
  <conditionalFormatting sqref="G107:H107 B107">
    <cfRule type="cellIs" priority="19" dxfId="64" operator="equal" stopIfTrue="1">
      <formula>0</formula>
    </cfRule>
  </conditionalFormatting>
  <conditionalFormatting sqref="I114 E110">
    <cfRule type="cellIs" priority="18" dxfId="65" operator="equal" stopIfTrue="1">
      <formula>0</formula>
    </cfRule>
  </conditionalFormatting>
  <conditionalFormatting sqref="J107">
    <cfRule type="cellIs" priority="17" dxfId="66" operator="equal" stopIfTrue="1">
      <formula>0</formula>
    </cfRule>
  </conditionalFormatting>
  <conditionalFormatting sqref="E114:F114">
    <cfRule type="cellIs" priority="16" dxfId="65" operator="equal" stopIfTrue="1">
      <formula>0</formula>
    </cfRule>
  </conditionalFormatting>
  <conditionalFormatting sqref="F15">
    <cfRule type="cellIs" priority="11" dxfId="67" operator="equal" stopIfTrue="1">
      <formula>"Чужди средства"</formula>
    </cfRule>
    <cfRule type="cellIs" priority="12" dxfId="68" operator="equal" stopIfTrue="1">
      <formula>"СЕС - ДМП"</formula>
    </cfRule>
    <cfRule type="cellIs" priority="13" dxfId="69" operator="equal" stopIfTrue="1">
      <formula>"СЕС - РА"</formula>
    </cfRule>
    <cfRule type="cellIs" priority="14" dxfId="70" operator="equal" stopIfTrue="1">
      <formula>"СЕС - ДЕС"</formula>
    </cfRule>
    <cfRule type="cellIs" priority="15" dxfId="71" operator="equal" stopIfTrue="1">
      <formula>"СЕС - КСФ"</formula>
    </cfRule>
  </conditionalFormatting>
  <conditionalFormatting sqref="B105">
    <cfRule type="cellIs" priority="10" dxfId="72" operator="notEqual" stopIfTrue="1">
      <formula>0</formula>
    </cfRule>
  </conditionalFormatting>
  <conditionalFormatting sqref="I11:J11">
    <cfRule type="cellIs" priority="6" dxfId="73" operator="between" stopIfTrue="1">
      <formula>1000000000000</formula>
      <formula>9999999999999990</formula>
    </cfRule>
    <cfRule type="cellIs" priority="7" dxfId="74" operator="between" stopIfTrue="1">
      <formula>10000000000</formula>
      <formula>999999999999</formula>
    </cfRule>
    <cfRule type="cellIs" priority="8" dxfId="75" operator="between" stopIfTrue="1">
      <formula>1000000</formula>
      <formula>99999999</formula>
    </cfRule>
    <cfRule type="cellIs" priority="9" dxfId="76" operator="between" stopIfTrue="1">
      <formula>100</formula>
      <formula>9999</formula>
    </cfRule>
  </conditionalFormatting>
  <conditionalFormatting sqref="E15">
    <cfRule type="cellIs" priority="1" dxfId="67" operator="equal" stopIfTrue="1">
      <formula>"Чужди средства"</formula>
    </cfRule>
    <cfRule type="cellIs" priority="2" dxfId="68" operator="equal" stopIfTrue="1">
      <formula>"СЕС - ДМП"</formula>
    </cfRule>
    <cfRule type="cellIs" priority="3" dxfId="69" operator="equal" stopIfTrue="1">
      <formula>"СЕС - РА"</formula>
    </cfRule>
    <cfRule type="cellIs" priority="4" dxfId="70" operator="equal" stopIfTrue="1">
      <formula>"СЕС - ДЕС"</formula>
    </cfRule>
    <cfRule type="cellIs" priority="5" dxfId="71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2024-04-18T14:08:11Z</dcterms:modified>
  <cp:category/>
  <cp:version/>
  <cp:contentType/>
  <cp:contentStatus/>
</cp:coreProperties>
</file>